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3f25\AC\Temp\"/>
    </mc:Choice>
  </mc:AlternateContent>
  <xr:revisionPtr revIDLastSave="0" documentId="8_{B64FF605-7679-4DDA-9B59-11DE6E42CE9C}" xr6:coauthVersionLast="47" xr6:coauthVersionMax="47" xr10:uidLastSave="{00000000-0000-0000-0000-000000000000}"/>
  <bookViews>
    <workbookView xWindow="-60" yWindow="-60" windowWidth="15480" windowHeight="11640" firstSheet="1" activeTab="1" xr2:uid="{00000000-000D-0000-FFFF-FFFF00000000}"/>
  </bookViews>
  <sheets>
    <sheet name="WinstVerliesrekening" sheetId="1" r:id="rId1"/>
    <sheet name="Balans 20-11-25" sheetId="2" r:id="rId2"/>
    <sheet name="Begroting 2025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D32" i="1"/>
  <c r="B17" i="1"/>
  <c r="B19" i="1"/>
  <c r="B14" i="2"/>
  <c r="B7" i="2"/>
  <c r="D46" i="1"/>
  <c r="C12" i="1" s="1"/>
  <c r="D42" i="1"/>
  <c r="C17" i="1"/>
  <c r="C14" i="2"/>
  <c r="B17" i="2" s="1"/>
  <c r="C7" i="2"/>
  <c r="B23" i="3"/>
  <c r="B25" i="3"/>
  <c r="C6" i="1"/>
  <c r="D36" i="1"/>
  <c r="D31" i="1"/>
  <c r="D25" i="1"/>
  <c r="B19" i="2"/>
  <c r="B9" i="3"/>
  <c r="B6" i="1"/>
  <c r="C19" i="1"/>
</calcChain>
</file>

<file path=xl/sharedStrings.xml><?xml version="1.0" encoding="utf-8"?>
<sst xmlns="http://schemas.openxmlformats.org/spreadsheetml/2006/main" count="56" uniqueCount="48">
  <si>
    <t>Begroot</t>
  </si>
  <si>
    <t>Gerealiseerd</t>
  </si>
  <si>
    <t>Inkomsten</t>
  </si>
  <si>
    <t>Donaties ^</t>
  </si>
  <si>
    <t>Tekort</t>
  </si>
  <si>
    <t>Totaal Inkomsten</t>
  </si>
  <si>
    <t>Uitgaven</t>
  </si>
  <si>
    <t>Vergaderkosten</t>
  </si>
  <si>
    <t>Reiskosten</t>
  </si>
  <si>
    <t>Administratie *</t>
  </si>
  <si>
    <t>Website</t>
  </si>
  <si>
    <t>Inhuren Kennis**</t>
  </si>
  <si>
    <t>Directiekosten</t>
  </si>
  <si>
    <t>Hendrik Valk Prijs***</t>
  </si>
  <si>
    <t>Onvoorzien +</t>
  </si>
  <si>
    <t>Overschot/tekort</t>
  </si>
  <si>
    <t>Totaal uitgaven</t>
  </si>
  <si>
    <t>per 20-11-25</t>
  </si>
  <si>
    <t>* Administratie</t>
  </si>
  <si>
    <t>Bankkosten</t>
  </si>
  <si>
    <t>** Inhuren Kennis</t>
  </si>
  <si>
    <t>notaris Bruggink</t>
  </si>
  <si>
    <t>^ Donaties</t>
  </si>
  <si>
    <t>Erven Valk</t>
  </si>
  <si>
    <t>C. Roodenburg</t>
  </si>
  <si>
    <t>E.J. Koops</t>
  </si>
  <si>
    <t>hosting</t>
  </si>
  <si>
    <t>Onderhoud</t>
  </si>
  <si>
    <r>
      <rPr>
        <sz val="20"/>
        <color rgb="FF000000"/>
        <rFont val="Arial"/>
      </rPr>
      <t xml:space="preserve">Balans </t>
    </r>
    <r>
      <rPr>
        <sz val="10"/>
        <color rgb="FF000000"/>
        <rFont val="Arial"/>
      </rPr>
      <t>per 12-02-25</t>
    </r>
  </si>
  <si>
    <t>Activa</t>
  </si>
  <si>
    <t>Liquide middelen</t>
  </si>
  <si>
    <t>Totaal</t>
  </si>
  <si>
    <t>Passiva</t>
  </si>
  <si>
    <t>Eigen Vermogen</t>
  </si>
  <si>
    <t>Algemene Reserve</t>
  </si>
  <si>
    <t>Verschil 01-01 en 20-11-25</t>
  </si>
  <si>
    <t>Tekort Winst/verlies rekening</t>
  </si>
  <si>
    <t>Begroting 2025</t>
  </si>
  <si>
    <t>Bedrag</t>
  </si>
  <si>
    <t>Bestedingen</t>
  </si>
  <si>
    <t>Inhuren Kennis</t>
  </si>
  <si>
    <t>Te besteden aan doelstelling</t>
  </si>
  <si>
    <t>Donaties</t>
  </si>
  <si>
    <t>Stichtingskosten:</t>
  </si>
  <si>
    <t>Administratie</t>
  </si>
  <si>
    <t>Onvoorzien</t>
  </si>
  <si>
    <t>Totaal te besteden</t>
  </si>
  <si>
    <t>Begroot Overschot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</si>
</sst>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d/mm/yy;@"/>
    <numFmt numFmtId="165" formatCode="&quot;€&quot;\ #,##0.00"/>
  </numFmts>
  <fonts count="10">
    <font>
      <sz val="10"/>
      <name val="Arial"/>
    </font>
    <font>
      <b/>
      <sz val="11"/>
      <name val="Arial,Bold"/>
    </font>
    <font>
      <sz val="11"/>
      <name val="Arial,Bold"/>
    </font>
    <font>
      <sz val="2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20"/>
      <color rgb="FF000000"/>
      <name val="Arial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2" fontId="1" fillId="0" borderId="1" xfId="0" applyNumberFormat="1" applyFont="1" applyBorder="1" applyAlignment="1" applyProtection="1">
      <alignment wrapText="1"/>
      <protection locked="0"/>
    </xf>
    <xf numFmtId="2" fontId="0" fillId="0" borderId="0" xfId="0" applyNumberFormat="1" applyProtection="1">
      <protection locked="0"/>
    </xf>
    <xf numFmtId="0" fontId="3" fillId="0" borderId="0" xfId="0" applyFont="1"/>
    <xf numFmtId="164" fontId="6" fillId="0" borderId="0" xfId="0" applyNumberFormat="1" applyFont="1"/>
    <xf numFmtId="2" fontId="0" fillId="0" borderId="0" xfId="0" applyNumberFormat="1"/>
    <xf numFmtId="0" fontId="7" fillId="0" borderId="0" xfId="0" applyFont="1"/>
    <xf numFmtId="2" fontId="0" fillId="0" borderId="2" xfId="0" applyNumberFormat="1" applyBorder="1"/>
    <xf numFmtId="2" fontId="0" fillId="0" borderId="3" xfId="0" applyNumberFormat="1" applyBorder="1"/>
    <xf numFmtId="0" fontId="0" fillId="0" borderId="0" xfId="0" applyAlignment="1">
      <alignment horizontal="right"/>
    </xf>
    <xf numFmtId="2" fontId="0" fillId="0" borderId="0" xfId="0" applyNumberFormat="1" applyAlignment="1" applyProtection="1">
      <alignment horizontal="left" vertical="center"/>
      <protection locked="0"/>
    </xf>
    <xf numFmtId="2" fontId="1" fillId="0" borderId="1" xfId="0" applyNumberFormat="1" applyFont="1" applyBorder="1" applyAlignment="1" applyProtection="1">
      <alignment horizontal="right" wrapText="1"/>
      <protection locked="0"/>
    </xf>
    <xf numFmtId="2" fontId="2" fillId="0" borderId="1" xfId="0" applyNumberFormat="1" applyFont="1" applyBorder="1" applyAlignment="1" applyProtection="1">
      <alignment wrapText="1"/>
      <protection locked="0"/>
    </xf>
    <xf numFmtId="2" fontId="2" fillId="0" borderId="1" xfId="0" applyNumberFormat="1" applyFont="1" applyBorder="1" applyAlignment="1" applyProtection="1">
      <alignment horizontal="right" wrapText="1"/>
      <protection locked="0"/>
    </xf>
    <xf numFmtId="2" fontId="4" fillId="0" borderId="0" xfId="0" applyNumberFormat="1" applyFont="1" applyProtection="1">
      <protection locked="0"/>
    </xf>
    <xf numFmtId="0" fontId="4" fillId="0" borderId="0" xfId="0" applyFont="1"/>
    <xf numFmtId="165" fontId="0" fillId="0" borderId="0" xfId="0" applyNumberFormat="1"/>
    <xf numFmtId="0" fontId="3" fillId="0" borderId="0" xfId="0" applyFont="1" applyProtection="1">
      <protection locked="0"/>
    </xf>
    <xf numFmtId="44" fontId="0" fillId="0" borderId="0" xfId="0" applyNumberFormat="1"/>
    <xf numFmtId="0" fontId="8" fillId="0" borderId="0" xfId="0" applyFont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workbookViewId="0">
      <selection activeCell="F13" sqref="F13"/>
    </sheetView>
  </sheetViews>
  <sheetFormatPr defaultRowHeight="12.75"/>
  <cols>
    <col min="1" max="1" width="29.7109375" style="2" customWidth="1"/>
    <col min="2" max="2" width="20.7109375" style="2" customWidth="1"/>
    <col min="3" max="3" width="18" style="2" customWidth="1"/>
    <col min="4" max="4" width="9.140625" style="2"/>
    <col min="5" max="5" width="25.7109375" style="2" customWidth="1"/>
    <col min="6" max="6" width="27.140625" style="2" customWidth="1"/>
    <col min="7" max="7" width="18.42578125" style="2" customWidth="1"/>
    <col min="8" max="16384" width="9.140625" style="2"/>
  </cols>
  <sheetData>
    <row r="1" spans="1:8" ht="27" customHeight="1" thickBot="1">
      <c r="A1" s="17">
        <v>2025</v>
      </c>
    </row>
    <row r="2" spans="1:8" ht="15.75" thickBot="1">
      <c r="A2" s="1"/>
      <c r="B2" s="1" t="s">
        <v>0</v>
      </c>
      <c r="C2" s="1" t="s">
        <v>1</v>
      </c>
      <c r="D2" s="1"/>
      <c r="F2" s="6"/>
      <c r="G2" s="5"/>
      <c r="H2"/>
    </row>
    <row r="3" spans="1:8" ht="15.75" thickBot="1">
      <c r="A3" s="1" t="s">
        <v>2</v>
      </c>
      <c r="B3" s="1"/>
      <c r="C3" s="1"/>
      <c r="D3" s="1"/>
      <c r="F3"/>
      <c r="G3" s="5"/>
      <c r="H3"/>
    </row>
    <row r="4" spans="1:8" ht="16.5">
      <c r="A4" s="12" t="s">
        <v>3</v>
      </c>
      <c r="B4" s="13">
        <v>3000</v>
      </c>
      <c r="C4" s="13"/>
      <c r="D4" s="1"/>
      <c r="F4"/>
      <c r="G4" s="5"/>
      <c r="H4"/>
    </row>
    <row r="5" spans="1:8" ht="15.75" thickBot="1">
      <c r="A5" s="12" t="s">
        <v>4</v>
      </c>
      <c r="B5" s="13"/>
      <c r="C5" s="13"/>
      <c r="D5" s="1"/>
      <c r="F5"/>
      <c r="G5" s="5"/>
      <c r="H5"/>
    </row>
    <row r="6" spans="1:8" ht="15.75" thickBot="1">
      <c r="A6" s="12" t="s">
        <v>5</v>
      </c>
      <c r="B6" s="13">
        <f>SUM(B4:B5)</f>
        <v>3000</v>
      </c>
      <c r="C6" s="13">
        <f>SUM(C4:C5)</f>
        <v>0</v>
      </c>
      <c r="D6" s="1"/>
      <c r="F6"/>
      <c r="G6" s="5"/>
      <c r="H6"/>
    </row>
    <row r="7" spans="1:8" ht="15.75" thickBot="1">
      <c r="A7" s="1"/>
      <c r="B7" s="11"/>
      <c r="C7" s="11"/>
      <c r="D7" s="1"/>
      <c r="F7"/>
      <c r="G7" s="5"/>
      <c r="H7"/>
    </row>
    <row r="8" spans="1:8" ht="15.75" thickBot="1">
      <c r="A8" s="1" t="s">
        <v>6</v>
      </c>
      <c r="B8" s="11"/>
      <c r="C8" s="11"/>
      <c r="D8" s="1"/>
      <c r="F8" s="6"/>
      <c r="G8" s="5"/>
      <c r="H8"/>
    </row>
    <row r="9" spans="1:8" ht="15.75" thickBot="1">
      <c r="A9" s="12" t="s">
        <v>7</v>
      </c>
      <c r="B9" s="13">
        <v>100</v>
      </c>
      <c r="C9" s="13"/>
      <c r="D9" s="1"/>
      <c r="F9"/>
      <c r="G9" s="5"/>
      <c r="H9"/>
    </row>
    <row r="10" spans="1:8" ht="16.5">
      <c r="A10" s="12" t="s">
        <v>8</v>
      </c>
      <c r="B10" s="13">
        <v>500</v>
      </c>
      <c r="C10" s="13">
        <v>654</v>
      </c>
      <c r="D10" s="1"/>
      <c r="F10"/>
      <c r="G10" s="5"/>
      <c r="H10"/>
    </row>
    <row r="11" spans="1:8" ht="16.5">
      <c r="A11" s="12" t="s">
        <v>9</v>
      </c>
      <c r="B11" s="13">
        <v>160</v>
      </c>
      <c r="C11" s="13">
        <v>159</v>
      </c>
      <c r="D11" s="1"/>
      <c r="F11"/>
      <c r="G11" s="5"/>
      <c r="H11"/>
    </row>
    <row r="12" spans="1:8" ht="16.5">
      <c r="A12" s="12" t="s">
        <v>10</v>
      </c>
      <c r="B12" s="13">
        <v>100</v>
      </c>
      <c r="C12" s="13">
        <f>D46</f>
        <v>429</v>
      </c>
      <c r="D12" s="1"/>
      <c r="F12"/>
      <c r="G12" s="5"/>
      <c r="H12"/>
    </row>
    <row r="13" spans="1:8" ht="16.5">
      <c r="A13" s="12" t="s">
        <v>11</v>
      </c>
      <c r="B13" s="13">
        <v>300</v>
      </c>
      <c r="C13" s="13"/>
      <c r="D13" s="1"/>
      <c r="F13"/>
      <c r="G13" s="5"/>
      <c r="H13"/>
    </row>
    <row r="14" spans="1:8" ht="16.5">
      <c r="A14" s="12" t="s">
        <v>12</v>
      </c>
      <c r="B14" s="13">
        <v>1000</v>
      </c>
      <c r="C14" s="13">
        <v>1150</v>
      </c>
      <c r="D14" s="1"/>
      <c r="F14"/>
      <c r="G14" s="5"/>
      <c r="H14"/>
    </row>
    <row r="15" spans="1:8" ht="16.5">
      <c r="A15" s="12" t="s">
        <v>13</v>
      </c>
      <c r="B15" s="13"/>
      <c r="C15" s="13"/>
      <c r="D15" s="1"/>
      <c r="F15"/>
      <c r="G15" s="5"/>
      <c r="H15"/>
    </row>
    <row r="16" spans="1:8" ht="16.5">
      <c r="A16" s="12" t="s">
        <v>14</v>
      </c>
      <c r="B16" s="13">
        <v>400</v>
      </c>
      <c r="C16" s="13">
        <f>D32</f>
        <v>702</v>
      </c>
      <c r="D16" s="1"/>
      <c r="F16"/>
      <c r="G16" s="5"/>
      <c r="H16"/>
    </row>
    <row r="17" spans="1:8" ht="16.5">
      <c r="A17" s="12" t="s">
        <v>15</v>
      </c>
      <c r="B17" s="13">
        <f>B6-(B9+B10+B11+B12+B14+B16+B13)</f>
        <v>440</v>
      </c>
      <c r="C17" s="13">
        <f>C6-(C9+C10+C11+C12+C14+C16+C13)</f>
        <v>-3094</v>
      </c>
      <c r="D17" s="1"/>
      <c r="F17" s="15"/>
      <c r="G17" s="5"/>
      <c r="H17"/>
    </row>
    <row r="18" spans="1:8" ht="15.75" thickBot="1">
      <c r="A18" s="1"/>
      <c r="B18" s="13"/>
      <c r="C18" s="13"/>
      <c r="D18" s="1"/>
      <c r="F18"/>
      <c r="G18" s="5"/>
      <c r="H18"/>
    </row>
    <row r="19" spans="1:8" ht="15.75" thickBot="1">
      <c r="A19" s="1" t="s">
        <v>16</v>
      </c>
      <c r="B19" s="13">
        <f>SUM(B9:B18)</f>
        <v>3000</v>
      </c>
      <c r="C19" s="13">
        <f>SUM(C8:C18)</f>
        <v>0</v>
      </c>
      <c r="D19" s="1"/>
      <c r="F19" s="6"/>
      <c r="G19" s="5"/>
      <c r="H19"/>
    </row>
    <row r="20" spans="1:8" ht="15.75" thickBot="1">
      <c r="A20" s="1"/>
      <c r="B20" s="13"/>
      <c r="C20" s="13"/>
      <c r="D20" s="1"/>
      <c r="E20" s="2" t="s">
        <v>17</v>
      </c>
      <c r="F20"/>
      <c r="G20" s="5"/>
      <c r="H20"/>
    </row>
    <row r="21" spans="1:8">
      <c r="A21" s="14"/>
      <c r="F21"/>
      <c r="G21" s="5"/>
      <c r="H21"/>
    </row>
    <row r="22" spans="1:8">
      <c r="F22" s="6"/>
      <c r="G22" s="5"/>
      <c r="H22"/>
    </row>
    <row r="23" spans="1:8">
      <c r="F23"/>
      <c r="G23"/>
      <c r="H23"/>
    </row>
    <row r="24" spans="1:8">
      <c r="A24" s="2" t="s">
        <v>18</v>
      </c>
      <c r="B24" s="2" t="s">
        <v>19</v>
      </c>
      <c r="D24" s="2">
        <v>161</v>
      </c>
      <c r="F24" s="10"/>
    </row>
    <row r="25" spans="1:8">
      <c r="D25" s="2">
        <f>C24+C25</f>
        <v>0</v>
      </c>
      <c r="F25" s="10"/>
    </row>
    <row r="27" spans="1:8">
      <c r="A27" s="2" t="s">
        <v>20</v>
      </c>
    </row>
    <row r="29" spans="1:8">
      <c r="E29" s="14"/>
    </row>
    <row r="30" spans="1:8">
      <c r="A30" s="2" t="s">
        <v>14</v>
      </c>
      <c r="B30" s="2" t="s">
        <v>21</v>
      </c>
      <c r="D30" s="2">
        <v>702</v>
      </c>
      <c r="E30" s="14"/>
    </row>
    <row r="31" spans="1:8">
      <c r="D31" s="2">
        <f>C30+C31</f>
        <v>0</v>
      </c>
    </row>
    <row r="32" spans="1:8">
      <c r="D32" s="2">
        <f>SUM(D30:D31)</f>
        <v>702</v>
      </c>
    </row>
    <row r="34" spans="1:5">
      <c r="A34" s="14" t="s">
        <v>22</v>
      </c>
      <c r="E34" s="14"/>
    </row>
    <row r="35" spans="1:5">
      <c r="B35" s="2" t="s">
        <v>23</v>
      </c>
      <c r="E35" s="14"/>
    </row>
    <row r="36" spans="1:5">
      <c r="D36" s="2">
        <f>C35+C36</f>
        <v>0</v>
      </c>
      <c r="E36" s="14"/>
    </row>
    <row r="39" spans="1:5">
      <c r="A39" s="2" t="s">
        <v>8</v>
      </c>
      <c r="B39" s="2" t="s">
        <v>24</v>
      </c>
      <c r="D39" s="2">
        <v>380</v>
      </c>
    </row>
    <row r="40" spans="1:5">
      <c r="B40" s="2" t="s">
        <v>25</v>
      </c>
      <c r="D40" s="2">
        <v>274</v>
      </c>
    </row>
    <row r="42" spans="1:5">
      <c r="D42" s="2">
        <f>SUM(D39:D41)</f>
        <v>654</v>
      </c>
    </row>
    <row r="44" spans="1:5">
      <c r="A44" s="2" t="s">
        <v>10</v>
      </c>
      <c r="B44" s="2" t="s">
        <v>26</v>
      </c>
      <c r="D44" s="2">
        <v>129</v>
      </c>
    </row>
    <row r="45" spans="1:5">
      <c r="B45" s="2" t="s">
        <v>27</v>
      </c>
      <c r="D45" s="2">
        <v>300</v>
      </c>
    </row>
    <row r="46" spans="1:5">
      <c r="D46" s="2">
        <f>D44+D45</f>
        <v>429</v>
      </c>
    </row>
  </sheetData>
  <phoneticPr fontId="5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9"/>
  <sheetViews>
    <sheetView tabSelected="1" workbookViewId="0">
      <selection activeCell="C19" sqref="C19"/>
    </sheetView>
  </sheetViews>
  <sheetFormatPr defaultColWidth="8.7109375" defaultRowHeight="12.75"/>
  <cols>
    <col min="1" max="1" width="28.7109375" customWidth="1"/>
    <col min="2" max="2" width="17.42578125" customWidth="1"/>
    <col min="3" max="3" width="19.42578125" customWidth="1"/>
  </cols>
  <sheetData>
    <row r="1" spans="1:3" ht="22.5" customHeight="1">
      <c r="A1" s="19" t="s">
        <v>28</v>
      </c>
    </row>
    <row r="2" spans="1:3">
      <c r="B2" s="4">
        <v>45981</v>
      </c>
      <c r="C2" s="4">
        <v>45658</v>
      </c>
    </row>
    <row r="3" spans="1:3">
      <c r="A3" s="6" t="s">
        <v>29</v>
      </c>
      <c r="B3" s="5"/>
      <c r="C3" s="5"/>
    </row>
    <row r="4" spans="1:3">
      <c r="B4" s="16"/>
      <c r="C4" s="16"/>
    </row>
    <row r="5" spans="1:3">
      <c r="A5" t="s">
        <v>30</v>
      </c>
      <c r="B5" s="16">
        <v>2916</v>
      </c>
      <c r="C5" s="16">
        <v>6010</v>
      </c>
    </row>
    <row r="6" spans="1:3">
      <c r="B6" s="16"/>
      <c r="C6" s="16"/>
    </row>
    <row r="7" spans="1:3">
      <c r="A7" t="s">
        <v>31</v>
      </c>
      <c r="B7" s="16">
        <f>B5</f>
        <v>2916</v>
      </c>
      <c r="C7" s="16">
        <f>C5</f>
        <v>6010</v>
      </c>
    </row>
    <row r="8" spans="1:3">
      <c r="B8" s="16"/>
      <c r="C8" s="16"/>
    </row>
    <row r="9" spans="1:3">
      <c r="A9" s="6" t="s">
        <v>32</v>
      </c>
      <c r="B9" s="16"/>
      <c r="C9" s="16"/>
    </row>
    <row r="10" spans="1:3">
      <c r="B10" s="16"/>
      <c r="C10" s="16"/>
    </row>
    <row r="11" spans="1:3">
      <c r="A11" t="s">
        <v>33</v>
      </c>
      <c r="B11" s="16">
        <v>2916</v>
      </c>
      <c r="C11" s="16">
        <v>6010</v>
      </c>
    </row>
    <row r="12" spans="1:3">
      <c r="A12" t="s">
        <v>34</v>
      </c>
      <c r="B12" s="16"/>
      <c r="C12" s="16"/>
    </row>
    <row r="13" spans="1:3">
      <c r="B13" s="16"/>
      <c r="C13" s="16"/>
    </row>
    <row r="14" spans="1:3">
      <c r="A14" s="6" t="s">
        <v>31</v>
      </c>
      <c r="B14" s="16">
        <f>B11</f>
        <v>2916</v>
      </c>
      <c r="C14" s="16">
        <f>C11</f>
        <v>6010</v>
      </c>
    </row>
    <row r="15" spans="1:3">
      <c r="B15" s="5"/>
      <c r="C15" s="5"/>
    </row>
    <row r="17" spans="1:2">
      <c r="A17" s="15" t="s">
        <v>35</v>
      </c>
      <c r="B17" s="16">
        <f>C14-B14</f>
        <v>3094</v>
      </c>
    </row>
    <row r="19" spans="1:2">
      <c r="A19" s="15" t="s">
        <v>36</v>
      </c>
      <c r="B19" s="18">
        <f>WinstVerliesrekening!C17</f>
        <v>-3094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5"/>
  <sheetViews>
    <sheetView workbookViewId="0">
      <selection activeCell="D17" sqref="D17"/>
    </sheetView>
  </sheetViews>
  <sheetFormatPr defaultColWidth="8.7109375" defaultRowHeight="12.75"/>
  <cols>
    <col min="1" max="1" width="27.140625" customWidth="1"/>
    <col min="2" max="2" width="18.42578125" customWidth="1"/>
  </cols>
  <sheetData>
    <row r="1" spans="1:2" ht="25.5">
      <c r="A1" s="3" t="s">
        <v>37</v>
      </c>
    </row>
    <row r="2" spans="1:2">
      <c r="B2" s="9" t="s">
        <v>38</v>
      </c>
    </row>
    <row r="3" spans="1:2">
      <c r="A3" s="6" t="s">
        <v>39</v>
      </c>
      <c r="B3" s="5"/>
    </row>
    <row r="4" spans="1:2">
      <c r="A4" t="s">
        <v>40</v>
      </c>
      <c r="B4" s="5">
        <v>300</v>
      </c>
    </row>
    <row r="5" spans="1:2">
      <c r="A5" t="s">
        <v>10</v>
      </c>
      <c r="B5" s="5">
        <v>100</v>
      </c>
    </row>
    <row r="6" spans="1:2">
      <c r="B6" s="5"/>
    </row>
    <row r="7" spans="1:2">
      <c r="B7" s="5"/>
    </row>
    <row r="8" spans="1:2">
      <c r="B8" s="7"/>
    </row>
    <row r="9" spans="1:2" ht="13.5" thickBot="1">
      <c r="A9" s="6" t="s">
        <v>41</v>
      </c>
      <c r="B9" s="8">
        <f>SUM(B4:B8)</f>
        <v>400</v>
      </c>
    </row>
    <row r="10" spans="1:2" ht="13.5" thickTop="1">
      <c r="B10" s="5"/>
    </row>
    <row r="11" spans="1:2">
      <c r="B11" s="5"/>
    </row>
    <row r="12" spans="1:2">
      <c r="A12" t="s">
        <v>42</v>
      </c>
      <c r="B12" s="5">
        <v>3000</v>
      </c>
    </row>
    <row r="13" spans="1:2">
      <c r="B13" s="5"/>
    </row>
    <row r="14" spans="1:2">
      <c r="B14" s="7"/>
    </row>
    <row r="15" spans="1:2">
      <c r="A15" s="6" t="s">
        <v>43</v>
      </c>
      <c r="B15" s="5"/>
    </row>
    <row r="16" spans="1:2">
      <c r="A16" t="s">
        <v>7</v>
      </c>
      <c r="B16" s="5">
        <v>100</v>
      </c>
    </row>
    <row r="17" spans="1:2">
      <c r="A17" t="s">
        <v>8</v>
      </c>
      <c r="B17" s="5">
        <v>500</v>
      </c>
    </row>
    <row r="18" spans="1:2">
      <c r="A18" t="s">
        <v>44</v>
      </c>
      <c r="B18" s="5">
        <v>160</v>
      </c>
    </row>
    <row r="19" spans="1:2">
      <c r="A19" t="s">
        <v>12</v>
      </c>
      <c r="B19" s="5">
        <v>1000</v>
      </c>
    </row>
    <row r="20" spans="1:2">
      <c r="A20" s="15" t="s">
        <v>45</v>
      </c>
      <c r="B20" s="5">
        <v>400</v>
      </c>
    </row>
    <row r="21" spans="1:2">
      <c r="B21" s="5"/>
    </row>
    <row r="22" spans="1:2" ht="13.5" thickBot="1">
      <c r="A22" s="6" t="s">
        <v>46</v>
      </c>
      <c r="B22" s="8"/>
    </row>
    <row r="23" spans="1:2" ht="13.5" thickTop="1">
      <c r="B23" s="5">
        <f>B16+B18+B19+B20+B4+B5</f>
        <v>2060</v>
      </c>
    </row>
    <row r="24" spans="1:2">
      <c r="B24" s="5"/>
    </row>
    <row r="25" spans="1:2">
      <c r="A25" s="6" t="s">
        <v>47</v>
      </c>
      <c r="B25" s="7">
        <f>B12-B23</f>
        <v>940</v>
      </c>
    </row>
  </sheetData>
  <phoneticPr fontId="5" type="noConversion"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Monique Tatiana</dc:creator>
  <cp:keywords/>
  <dc:description/>
  <cp:lastModifiedBy/>
  <cp:revision/>
  <dcterms:created xsi:type="dcterms:W3CDTF">2023-11-23T18:21:29Z</dcterms:created>
  <dcterms:modified xsi:type="dcterms:W3CDTF">2025-11-24T12:23:33Z</dcterms:modified>
  <cp:category/>
  <cp:contentStatus/>
</cp:coreProperties>
</file>